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mpty\Downloads\"/>
    </mc:Choice>
  </mc:AlternateContent>
  <xr:revisionPtr revIDLastSave="0" documentId="13_ncr:1_{67419B4F-C168-453A-806B-41E66FF541B8}" xr6:coauthVersionLast="47" xr6:coauthVersionMax="47" xr10:uidLastSave="{00000000-0000-0000-0000-000000000000}"/>
  <bookViews>
    <workbookView xWindow="-120" yWindow="-120" windowWidth="20730" windowHeight="11160" xr2:uid="{5A6D40BC-6756-4682-8694-8F6290BE55DF}"/>
  </bookViews>
  <sheets>
    <sheet name="Sheet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32" i="1" l="1"/>
  <c r="B26" i="1"/>
  <c r="D36" i="1" s="1"/>
  <c r="D37" i="1" s="1"/>
  <c r="E25" i="1"/>
  <c r="E23" i="1"/>
  <c r="E22" i="1"/>
  <c r="D21" i="1"/>
  <c r="E21" i="1" s="1"/>
  <c r="D20" i="1"/>
  <c r="E20" i="1" s="1"/>
  <c r="E19" i="1"/>
  <c r="D18" i="1"/>
  <c r="D26" i="1" s="1"/>
  <c r="E17" i="1"/>
  <c r="E16" i="1"/>
  <c r="E15" i="1"/>
  <c r="E14" i="1"/>
  <c r="E13" i="1"/>
  <c r="E18" i="1" l="1"/>
  <c r="E26" i="1" s="1"/>
</calcChain>
</file>

<file path=xl/sharedStrings.xml><?xml version="1.0" encoding="utf-8"?>
<sst xmlns="http://schemas.openxmlformats.org/spreadsheetml/2006/main" count="44" uniqueCount="43">
  <si>
    <t>CHIPETA HEIGHTS HOMEOWNERS ASSOCIATION, INC</t>
  </si>
  <si>
    <t>PO BOX 271, Grand Junction, CO 81502</t>
  </si>
  <si>
    <t>2024 Budget</t>
  </si>
  <si>
    <t>HOA Fines Owed from Violations &amp; liens</t>
  </si>
  <si>
    <t>HOA Fines Collected from Violations &amp; liens</t>
  </si>
  <si>
    <t>HOA Dues Collected (includes interest)</t>
  </si>
  <si>
    <t>HOA Transfers/Refunds/Credits</t>
  </si>
  <si>
    <t>(SALE of) 217 Meadow Point Dr.</t>
  </si>
  <si>
    <t>HOA Dues Owed (plus interest accuring)</t>
  </si>
  <si>
    <t>Total HOA Dues, Transfers, Fines &amp; Intrest</t>
  </si>
  <si>
    <r>
      <rPr>
        <sz val="14"/>
        <rFont val="Arial"/>
        <family val="2"/>
      </rPr>
      <t>Total of Annual Dues $350.00x51=</t>
    </r>
    <r>
      <rPr>
        <b/>
        <sz val="14"/>
        <color rgb="FF00B050"/>
        <rFont val="Arial"/>
        <family val="2"/>
      </rPr>
      <t>$17,850.00</t>
    </r>
  </si>
  <si>
    <t>2024 Budget 01/01/2024</t>
  </si>
  <si>
    <t>Year Ending 12/31/2024</t>
  </si>
  <si>
    <t>HOA Expenses:</t>
  </si>
  <si>
    <t>Amount</t>
  </si>
  <si>
    <t>Expenses Paid</t>
  </si>
  <si>
    <t>Budget Remaining</t>
  </si>
  <si>
    <t>Insurance (State Farm)</t>
  </si>
  <si>
    <t>*Utilities</t>
  </si>
  <si>
    <t>Landscape Contract X 4Years 2024-2027</t>
  </si>
  <si>
    <t>*Landscape Other/ Fertilizer, Sprinkler Repairs/Upgrades, Dump Fees, Spring/Fall Clean-Up, etc.</t>
  </si>
  <si>
    <t>*Tree Care - Trimming, Treating and Winter Watering</t>
  </si>
  <si>
    <t>Snow Removal Contract 2" threshold X 4Years 2024-2027</t>
  </si>
  <si>
    <t>Taxes - Non-Profit</t>
  </si>
  <si>
    <t>*Office Supplies + Misc Items</t>
  </si>
  <si>
    <t>*Liens</t>
  </si>
  <si>
    <t>*USPS</t>
  </si>
  <si>
    <t>*Future Legal Services</t>
  </si>
  <si>
    <t>Website      ($70yr)                    Paid 2yrs. At a time</t>
  </si>
  <si>
    <t>HOA Annual Meeting</t>
  </si>
  <si>
    <t>Total HOA Expenses</t>
  </si>
  <si>
    <t>HOA Reserve Fund (CD &amp; Money Market)</t>
  </si>
  <si>
    <t>Three Month CD (Auto renewal every 3 mos)</t>
  </si>
  <si>
    <t>Checking (Bank of the San Juans)</t>
  </si>
  <si>
    <t>Total HOA Funds</t>
  </si>
  <si>
    <t>Reserve recommendation(consumer index)</t>
  </si>
  <si>
    <t>Budget (+/-)</t>
  </si>
  <si>
    <r>
      <rPr>
        <b/>
        <sz val="14"/>
        <rFont val="Arial"/>
        <family val="2"/>
      </rPr>
      <t>Allocation</t>
    </r>
    <r>
      <rPr>
        <sz val="14"/>
        <rFont val="Arial"/>
        <family val="2"/>
      </rPr>
      <t xml:space="preserve"> </t>
    </r>
    <r>
      <rPr>
        <i/>
        <sz val="14"/>
        <rFont val="Arial"/>
        <family val="2"/>
      </rPr>
      <t>Per Homeowner</t>
    </r>
  </si>
  <si>
    <t xml:space="preserve">2023 dues </t>
  </si>
  <si>
    <t xml:space="preserve">2024 dues </t>
  </si>
  <si>
    <t>2025 dues</t>
  </si>
  <si>
    <t>Estimated Carried Forward Balance to 2024; minus CIP Funds (portion paid to reserve accounts)</t>
  </si>
  <si>
    <t>*Amount can vary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</si>
</sst>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4" formatCode="_(&quot;$&quot;* #,##0.00_);_(&quot;$&quot;* \(#,##0.00\);_(&quot;$&quot;* &quot;-&quot;??_);_(@_)"/>
    <numFmt numFmtId="164" formatCode="&quot;$&quot;#,##0.00"/>
  </numFmts>
  <fonts count="14" x14ac:knownFonts="1">
    <font>
      <sz val="11"/>
      <color theme="1"/>
      <name val="Calibri"/>
      <family val="2"/>
      <scheme val="minor"/>
    </font>
    <font>
      <sz val="14"/>
      <color rgb="FF000000"/>
      <name val="Arial"/>
      <family val="2"/>
    </font>
    <font>
      <b/>
      <sz val="14"/>
      <color rgb="FF000000"/>
      <name val="Arial"/>
      <family val="2"/>
    </font>
    <font>
      <i/>
      <sz val="14"/>
      <color rgb="FF000000"/>
      <name val="Arial"/>
      <family val="2"/>
    </font>
    <font>
      <sz val="14"/>
      <color theme="3" tint="-0.249977111117893"/>
      <name val="Arial"/>
      <family val="2"/>
    </font>
    <font>
      <b/>
      <sz val="14"/>
      <color rgb="FF7030A0"/>
      <name val="Arial"/>
      <family val="2"/>
    </font>
    <font>
      <b/>
      <sz val="14"/>
      <name val="Arial"/>
      <family val="2"/>
    </font>
    <font>
      <b/>
      <sz val="14"/>
      <color rgb="FF00B050"/>
      <name val="Arial"/>
      <family val="2"/>
    </font>
    <font>
      <sz val="14"/>
      <name val="Arial"/>
      <family val="2"/>
    </font>
    <font>
      <i/>
      <sz val="14"/>
      <name val="Arial"/>
      <family val="2"/>
    </font>
    <font>
      <b/>
      <sz val="14"/>
      <color theme="0"/>
      <name val="Arial"/>
      <family val="2"/>
    </font>
    <font>
      <b/>
      <sz val="14"/>
      <color rgb="FFFF0000"/>
      <name val="Arial"/>
      <family val="2"/>
    </font>
    <font>
      <b/>
      <i/>
      <sz val="14"/>
      <color theme="1"/>
      <name val="Arial"/>
      <family val="2"/>
    </font>
    <font>
      <b/>
      <i/>
      <sz val="14"/>
      <color theme="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9900CC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660066"/>
        <bgColor indexed="64"/>
      </patternFill>
    </fill>
    <fill>
      <patternFill patternType="solid">
        <fgColor rgb="FF9999FF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99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/>
    <xf numFmtId="0" fontId="5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vertical="center"/>
    </xf>
    <xf numFmtId="8" fontId="7" fillId="2" borderId="4" xfId="0" applyNumberFormat="1" applyFont="1" applyFill="1" applyBorder="1" applyAlignment="1">
      <alignment vertical="center"/>
    </xf>
    <xf numFmtId="0" fontId="1" fillId="2" borderId="5" xfId="0" applyFont="1" applyFill="1" applyBorder="1" applyAlignment="1">
      <alignment wrapText="1"/>
    </xf>
    <xf numFmtId="164" fontId="1" fillId="0" borderId="0" xfId="0" applyNumberFormat="1" applyFont="1" applyAlignment="1">
      <alignment wrapText="1"/>
    </xf>
    <xf numFmtId="0" fontId="1" fillId="0" borderId="6" xfId="0" applyFont="1" applyBorder="1"/>
    <xf numFmtId="0" fontId="8" fillId="0" borderId="7" xfId="0" applyFont="1" applyBorder="1"/>
    <xf numFmtId="0" fontId="8" fillId="0" borderId="8" xfId="0" applyFont="1" applyBorder="1"/>
    <xf numFmtId="8" fontId="1" fillId="0" borderId="6" xfId="0" applyNumberFormat="1" applyFont="1" applyBorder="1"/>
    <xf numFmtId="0" fontId="1" fillId="0" borderId="0" xfId="0" applyFont="1" applyAlignment="1">
      <alignment wrapText="1"/>
    </xf>
    <xf numFmtId="0" fontId="1" fillId="0" borderId="9" xfId="0" applyFont="1" applyBorder="1"/>
    <xf numFmtId="0" fontId="8" fillId="0" borderId="10" xfId="0" applyFont="1" applyBorder="1"/>
    <xf numFmtId="0" fontId="8" fillId="0" borderId="11" xfId="0" applyFont="1" applyBorder="1"/>
    <xf numFmtId="8" fontId="1" fillId="0" borderId="9" xfId="0" applyNumberFormat="1" applyFont="1" applyBorder="1"/>
    <xf numFmtId="8" fontId="1" fillId="0" borderId="0" xfId="0" applyNumberFormat="1" applyFont="1" applyAlignment="1">
      <alignment wrapText="1"/>
    </xf>
    <xf numFmtId="0" fontId="8" fillId="0" borderId="9" xfId="0" applyFont="1" applyBorder="1"/>
    <xf numFmtId="0" fontId="9" fillId="0" borderId="10" xfId="0" applyFont="1" applyBorder="1"/>
    <xf numFmtId="0" fontId="9" fillId="0" borderId="12" xfId="0" applyFont="1" applyBorder="1"/>
    <xf numFmtId="8" fontId="8" fillId="0" borderId="9" xfId="0" applyNumberFormat="1" applyFont="1" applyBorder="1"/>
    <xf numFmtId="0" fontId="1" fillId="0" borderId="13" xfId="0" applyFont="1" applyBorder="1"/>
    <xf numFmtId="0" fontId="6" fillId="0" borderId="14" xfId="0" applyFont="1" applyBorder="1" applyAlignment="1">
      <alignment horizontal="center" vertical="center"/>
    </xf>
    <xf numFmtId="0" fontId="8" fillId="0" borderId="14" xfId="0" applyFont="1" applyBorder="1"/>
    <xf numFmtId="8" fontId="1" fillId="0" borderId="13" xfId="0" applyNumberFormat="1" applyFont="1" applyBorder="1"/>
    <xf numFmtId="0" fontId="2" fillId="0" borderId="6" xfId="0" applyFont="1" applyBorder="1"/>
    <xf numFmtId="0" fontId="6" fillId="0" borderId="15" xfId="0" applyFont="1" applyBorder="1"/>
    <xf numFmtId="8" fontId="7" fillId="0" borderId="7" xfId="0" applyNumberFormat="1" applyFont="1" applyBorder="1"/>
    <xf numFmtId="0" fontId="1" fillId="0" borderId="16" xfId="0" applyFont="1" applyBorder="1"/>
    <xf numFmtId="0" fontId="1" fillId="2" borderId="0" xfId="0" applyFont="1" applyFill="1" applyAlignment="1">
      <alignment wrapText="1"/>
    </xf>
    <xf numFmtId="0" fontId="2" fillId="3" borderId="9" xfId="0" applyFont="1" applyFill="1" applyBorder="1"/>
    <xf numFmtId="0" fontId="2" fillId="3" borderId="9" xfId="0" applyFont="1" applyFill="1" applyBorder="1" applyAlignment="1">
      <alignment horizontal="center" wrapText="1"/>
    </xf>
    <xf numFmtId="0" fontId="1" fillId="4" borderId="0" xfId="0" applyFont="1" applyFill="1" applyAlignment="1">
      <alignment wrapText="1"/>
    </xf>
    <xf numFmtId="14" fontId="2" fillId="3" borderId="9" xfId="0" applyNumberFormat="1" applyFont="1" applyFill="1" applyBorder="1" applyAlignment="1">
      <alignment horizontal="center" wrapText="1"/>
    </xf>
    <xf numFmtId="0" fontId="1" fillId="0" borderId="9" xfId="0" applyFont="1" applyBorder="1" applyAlignment="1">
      <alignment wrapText="1"/>
    </xf>
    <xf numFmtId="164" fontId="1" fillId="0" borderId="9" xfId="0" applyNumberFormat="1" applyFont="1" applyBorder="1" applyAlignment="1">
      <alignment wrapText="1"/>
    </xf>
    <xf numFmtId="8" fontId="1" fillId="0" borderId="9" xfId="0" applyNumberFormat="1" applyFont="1" applyBorder="1" applyAlignment="1">
      <alignment horizontal="center" wrapText="1"/>
    </xf>
    <xf numFmtId="0" fontId="2" fillId="5" borderId="9" xfId="0" applyFont="1" applyFill="1" applyBorder="1" applyAlignment="1">
      <alignment wrapText="1"/>
    </xf>
    <xf numFmtId="164" fontId="2" fillId="5" borderId="9" xfId="0" applyNumberFormat="1" applyFont="1" applyFill="1" applyBorder="1" applyAlignment="1">
      <alignment wrapText="1"/>
    </xf>
    <xf numFmtId="0" fontId="3" fillId="0" borderId="0" xfId="0" applyFont="1" applyAlignment="1">
      <alignment horizontal="left" wrapText="1"/>
    </xf>
    <xf numFmtId="0" fontId="1" fillId="4" borderId="0" xfId="0" applyFont="1" applyFill="1"/>
    <xf numFmtId="8" fontId="1" fillId="0" borderId="9" xfId="0" applyNumberFormat="1" applyFont="1" applyBorder="1" applyAlignment="1">
      <alignment horizontal="center"/>
    </xf>
    <xf numFmtId="8" fontId="1" fillId="0" borderId="0" xfId="0" applyNumberFormat="1" applyFont="1"/>
    <xf numFmtId="164" fontId="1" fillId="5" borderId="9" xfId="0" applyNumberFormat="1" applyFont="1" applyFill="1" applyBorder="1" applyAlignment="1">
      <alignment wrapText="1"/>
    </xf>
    <xf numFmtId="8" fontId="1" fillId="0" borderId="17" xfId="0" applyNumberFormat="1" applyFont="1" applyBorder="1" applyAlignment="1">
      <alignment horizontal="center"/>
    </xf>
    <xf numFmtId="8" fontId="1" fillId="0" borderId="17" xfId="0" applyNumberFormat="1" applyFont="1" applyBorder="1" applyAlignment="1">
      <alignment horizontal="center" wrapText="1"/>
    </xf>
    <xf numFmtId="0" fontId="1" fillId="0" borderId="6" xfId="0" applyFont="1" applyBorder="1" applyAlignment="1">
      <alignment wrapText="1"/>
    </xf>
    <xf numFmtId="0" fontId="2" fillId="0" borderId="6" xfId="0" applyFont="1" applyBorder="1" applyAlignment="1">
      <alignment wrapText="1"/>
    </xf>
    <xf numFmtId="164" fontId="2" fillId="0" borderId="6" xfId="0" applyNumberFormat="1" applyFont="1" applyBorder="1"/>
    <xf numFmtId="8" fontId="1" fillId="0" borderId="6" xfId="0" applyNumberFormat="1" applyFont="1" applyBorder="1" applyAlignment="1">
      <alignment horizontal="center"/>
    </xf>
    <xf numFmtId="0" fontId="2" fillId="2" borderId="0" xfId="0" applyFont="1" applyFill="1" applyAlignment="1">
      <alignment wrapText="1"/>
    </xf>
    <xf numFmtId="164" fontId="2" fillId="2" borderId="0" xfId="0" applyNumberFormat="1" applyFont="1" applyFill="1"/>
    <xf numFmtId="0" fontId="2" fillId="3" borderId="18" xfId="0" applyFont="1" applyFill="1" applyBorder="1" applyAlignment="1">
      <alignment horizontal="center" wrapText="1"/>
    </xf>
    <xf numFmtId="164" fontId="2" fillId="3" borderId="19" xfId="0" applyNumberFormat="1" applyFont="1" applyFill="1" applyBorder="1" applyAlignment="1">
      <alignment horizontal="center"/>
    </xf>
    <xf numFmtId="44" fontId="1" fillId="0" borderId="0" xfId="0" applyNumberFormat="1" applyFont="1"/>
    <xf numFmtId="164" fontId="1" fillId="0" borderId="0" xfId="0" applyNumberFormat="1" applyFont="1"/>
    <xf numFmtId="0" fontId="1" fillId="0" borderId="20" xfId="0" applyFont="1" applyBorder="1" applyAlignment="1">
      <alignment wrapText="1"/>
    </xf>
    <xf numFmtId="164" fontId="1" fillId="0" borderId="21" xfId="0" applyNumberFormat="1" applyFont="1" applyBorder="1"/>
    <xf numFmtId="0" fontId="1" fillId="0" borderId="1" xfId="0" applyFont="1" applyBorder="1" applyAlignment="1">
      <alignment wrapText="1"/>
    </xf>
    <xf numFmtId="164" fontId="1" fillId="0" borderId="4" xfId="0" applyNumberFormat="1" applyFont="1" applyBorder="1"/>
    <xf numFmtId="0" fontId="1" fillId="0" borderId="22" xfId="0" applyFont="1" applyBorder="1"/>
    <xf numFmtId="44" fontId="3" fillId="0" borderId="23" xfId="0" applyNumberFormat="1" applyFont="1" applyBorder="1" applyAlignment="1">
      <alignment wrapText="1"/>
    </xf>
    <xf numFmtId="44" fontId="3" fillId="0" borderId="24" xfId="0" applyNumberFormat="1" applyFont="1" applyBorder="1" applyAlignment="1">
      <alignment wrapText="1"/>
    </xf>
    <xf numFmtId="0" fontId="1" fillId="0" borderId="25" xfId="0" applyFont="1" applyBorder="1" applyAlignment="1">
      <alignment wrapText="1"/>
    </xf>
    <xf numFmtId="164" fontId="1" fillId="0" borderId="26" xfId="0" applyNumberFormat="1" applyFont="1" applyBorder="1"/>
    <xf numFmtId="44" fontId="1" fillId="0" borderId="9" xfId="0" applyNumberFormat="1" applyFont="1" applyBorder="1" applyAlignment="1">
      <alignment wrapText="1"/>
    </xf>
    <xf numFmtId="164" fontId="1" fillId="0" borderId="9" xfId="0" applyNumberFormat="1" applyFont="1" applyBorder="1" applyAlignment="1">
      <alignment horizontal="center"/>
    </xf>
    <xf numFmtId="0" fontId="2" fillId="0" borderId="27" xfId="0" applyFont="1" applyBorder="1" applyAlignment="1">
      <alignment wrapText="1"/>
    </xf>
    <xf numFmtId="164" fontId="2" fillId="0" borderId="28" xfId="0" applyNumberFormat="1" applyFont="1" applyBorder="1"/>
    <xf numFmtId="164" fontId="1" fillId="0" borderId="9" xfId="0" applyNumberFormat="1" applyFont="1" applyBorder="1"/>
    <xf numFmtId="0" fontId="1" fillId="0" borderId="27" xfId="0" applyFont="1" applyBorder="1" applyAlignment="1">
      <alignment wrapText="1"/>
    </xf>
    <xf numFmtId="8" fontId="1" fillId="0" borderId="28" xfId="0" applyNumberFormat="1" applyFont="1" applyBorder="1"/>
    <xf numFmtId="44" fontId="1" fillId="0" borderId="0" xfId="0" applyNumberFormat="1" applyFont="1" applyAlignment="1">
      <alignment horizontal="left"/>
    </xf>
    <xf numFmtId="44" fontId="1" fillId="0" borderId="0" xfId="0" applyNumberFormat="1" applyFont="1" applyAlignment="1">
      <alignment horizontal="left" wrapText="1"/>
    </xf>
    <xf numFmtId="0" fontId="11" fillId="0" borderId="29" xfId="0" applyFont="1" applyBorder="1" applyAlignment="1">
      <alignment wrapText="1"/>
    </xf>
    <xf numFmtId="8" fontId="2" fillId="0" borderId="30" xfId="0" applyNumberFormat="1" applyFont="1" applyBorder="1"/>
    <xf numFmtId="8" fontId="1" fillId="0" borderId="0" xfId="0" applyNumberFormat="1" applyFont="1" applyAlignment="1">
      <alignment horizontal="left"/>
    </xf>
    <xf numFmtId="0" fontId="11" fillId="2" borderId="31" xfId="0" applyFont="1" applyFill="1" applyBorder="1" applyAlignment="1">
      <alignment wrapText="1"/>
    </xf>
    <xf numFmtId="8" fontId="2" fillId="2" borderId="16" xfId="0" applyNumberFormat="1" applyFont="1" applyFill="1" applyBorder="1"/>
    <xf numFmtId="0" fontId="6" fillId="0" borderId="6" xfId="0" applyFont="1" applyBorder="1" applyAlignment="1">
      <alignment wrapText="1"/>
    </xf>
    <xf numFmtId="0" fontId="3" fillId="0" borderId="9" xfId="0" applyFont="1" applyBorder="1"/>
    <xf numFmtId="0" fontId="1" fillId="6" borderId="9" xfId="0" applyFont="1" applyFill="1" applyBorder="1"/>
    <xf numFmtId="8" fontId="1" fillId="6" borderId="9" xfId="0" applyNumberFormat="1" applyFont="1" applyFill="1" applyBorder="1"/>
    <xf numFmtId="0" fontId="1" fillId="7" borderId="0" xfId="0" applyFont="1" applyFill="1"/>
    <xf numFmtId="8" fontId="10" fillId="8" borderId="0" xfId="0" applyNumberFormat="1" applyFont="1" applyFill="1"/>
    <xf numFmtId="0" fontId="1" fillId="0" borderId="0" xfId="0" applyFont="1" applyAlignment="1">
      <alignment horizontal="center"/>
    </xf>
    <xf numFmtId="0" fontId="13" fillId="7" borderId="0" xfId="0" applyFont="1" applyFill="1" applyAlignment="1">
      <alignment horizontal="left" wrapText="1"/>
    </xf>
    <xf numFmtId="8" fontId="10" fillId="7" borderId="0" xfId="0" applyNumberFormat="1" applyFont="1" applyFill="1"/>
    <xf numFmtId="0" fontId="2" fillId="5" borderId="0" xfId="0" applyFont="1" applyFill="1"/>
    <xf numFmtId="14" fontId="10" fillId="2" borderId="0" xfId="0" applyNumberFormat="1" applyFont="1" applyFill="1" applyAlignment="1">
      <alignment horizontal="center" wrapText="1"/>
    </xf>
    <xf numFmtId="0" fontId="1" fillId="2" borderId="0" xfId="0" applyFont="1" applyFill="1" applyAlignment="1">
      <alignment wrapText="1"/>
    </xf>
    <xf numFmtId="0" fontId="1" fillId="0" borderId="16" xfId="0" applyFont="1" applyBorder="1" applyAlignment="1">
      <alignment horizontal="left" wrapText="1"/>
    </xf>
    <xf numFmtId="0" fontId="1" fillId="0" borderId="0" xfId="0" applyFont="1" applyAlignment="1">
      <alignment horizontal="left" wrapText="1"/>
    </xf>
    <xf numFmtId="0" fontId="12" fillId="8" borderId="0" xfId="0" applyFont="1" applyFill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empty\Documents\Chipeta%20Heights%20HOA%20Budget%204-19-24.pdf.xlsx" TargetMode="External"/><Relationship Id="rId1" Type="http://schemas.openxmlformats.org/officeDocument/2006/relationships/externalLinkPath" Target="/Users/empty/Documents/Chipeta%20Heights%20HOA%20Budget%204-19-24.pdf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tmt of Acct - DO NOT DELETE"/>
      <sheetName val="2014"/>
      <sheetName val="2015"/>
      <sheetName val="2016"/>
      <sheetName val="2017"/>
      <sheetName val="2018"/>
      <sheetName val="2019"/>
      <sheetName val="2020"/>
      <sheetName val="2020 Proposed Budget"/>
      <sheetName val="Year End Report 2020"/>
      <sheetName val="2021"/>
      <sheetName val="2021 Budget"/>
      <sheetName val="2022"/>
      <sheetName val="2022 Budget"/>
      <sheetName val="Bellco-CD Reserve Funds"/>
      <sheetName val="Bellco-Money Mrkt Reserve Fund"/>
      <sheetName val="Bellco-Membership Account"/>
      <sheetName val="Bellco Membership "/>
      <sheetName val="Bellco $ mkt 23"/>
      <sheetName val="Bellco-CD 23"/>
      <sheetName val="2023"/>
      <sheetName val="2024"/>
      <sheetName val="2024 Budget"/>
      <sheetName val="Average Dues Collected"/>
      <sheetName val="Analysi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>
        <row r="89">
          <cell r="Q89">
            <v>0</v>
          </cell>
          <cell r="R89">
            <v>0</v>
          </cell>
          <cell r="V89">
            <v>0</v>
          </cell>
        </row>
      </sheetData>
      <sheetData sheetId="21"/>
      <sheetData sheetId="22"/>
      <sheetData sheetId="23"/>
      <sheetData sheetId="2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289531-4262-4287-9F00-2B4822DA4D58}">
  <dimension ref="A1:F46"/>
  <sheetViews>
    <sheetView tabSelected="1" workbookViewId="0">
      <selection activeCell="A3" sqref="A3"/>
    </sheetView>
  </sheetViews>
  <sheetFormatPr defaultColWidth="8.85546875" defaultRowHeight="18" x14ac:dyDescent="0.25"/>
  <cols>
    <col min="1" max="1" width="55" style="1" bestFit="1" customWidth="1"/>
    <col min="2" max="2" width="60.140625" style="1" bestFit="1" customWidth="1"/>
    <col min="3" max="3" width="1.42578125" style="1" customWidth="1"/>
    <col min="4" max="4" width="16.5703125" style="1" bestFit="1" customWidth="1"/>
    <col min="5" max="5" width="20.7109375" style="1" customWidth="1"/>
    <col min="6" max="6" width="22" style="1" customWidth="1"/>
    <col min="7" max="16384" width="8.85546875" style="1"/>
  </cols>
  <sheetData>
    <row r="1" spans="1:6" x14ac:dyDescent="0.25">
      <c r="B1" s="2" t="s">
        <v>0</v>
      </c>
      <c r="D1" s="2"/>
    </row>
    <row r="2" spans="1:6" ht="18.75" x14ac:dyDescent="0.25">
      <c r="B2" s="3" t="s">
        <v>1</v>
      </c>
      <c r="D2" s="2"/>
    </row>
    <row r="3" spans="1:6" ht="18.75" thickBot="1" x14ac:dyDescent="0.3">
      <c r="A3" s="4"/>
      <c r="B3" s="5" t="s">
        <v>2</v>
      </c>
      <c r="D3" s="2"/>
    </row>
    <row r="4" spans="1:6" ht="18.75" thickBot="1" x14ac:dyDescent="0.3">
      <c r="A4" s="6"/>
      <c r="B4" s="7"/>
      <c r="C4" s="8"/>
      <c r="D4" s="9"/>
      <c r="E4" s="10"/>
      <c r="F4" s="11"/>
    </row>
    <row r="5" spans="1:6" x14ac:dyDescent="0.25">
      <c r="A5" s="12" t="s">
        <v>3</v>
      </c>
      <c r="B5" s="13"/>
      <c r="C5" s="14"/>
      <c r="D5" s="15">
        <v>0</v>
      </c>
      <c r="E5" s="16"/>
      <c r="F5" s="16"/>
    </row>
    <row r="6" spans="1:6" x14ac:dyDescent="0.25">
      <c r="A6" s="12" t="s">
        <v>4</v>
      </c>
      <c r="B6" s="13"/>
      <c r="C6" s="14"/>
      <c r="D6" s="15">
        <v>0</v>
      </c>
      <c r="E6" s="16"/>
      <c r="F6" s="11"/>
    </row>
    <row r="7" spans="1:6" x14ac:dyDescent="0.25">
      <c r="A7" s="17" t="s">
        <v>5</v>
      </c>
      <c r="B7" s="18"/>
      <c r="C7" s="19"/>
      <c r="D7" s="20">
        <v>17650</v>
      </c>
      <c r="E7" s="21"/>
      <c r="F7" s="16"/>
    </row>
    <row r="8" spans="1:6" ht="18.75" x14ac:dyDescent="0.3">
      <c r="A8" s="22" t="s">
        <v>6</v>
      </c>
      <c r="B8" s="23" t="s">
        <v>7</v>
      </c>
      <c r="C8" s="24"/>
      <c r="D8" s="25">
        <v>-100</v>
      </c>
      <c r="E8" s="16"/>
      <c r="F8" s="16"/>
    </row>
    <row r="9" spans="1:6" ht="18.75" thickBot="1" x14ac:dyDescent="0.3">
      <c r="A9" s="26" t="s">
        <v>8</v>
      </c>
      <c r="B9" s="27"/>
      <c r="C9" s="28"/>
      <c r="D9" s="29">
        <v>0</v>
      </c>
      <c r="E9" s="16"/>
      <c r="F9" s="16"/>
    </row>
    <row r="10" spans="1:6" ht="19.5" thickTop="1" thickBot="1" x14ac:dyDescent="0.3">
      <c r="A10" s="30" t="s">
        <v>9</v>
      </c>
      <c r="B10" s="27" t="s">
        <v>10</v>
      </c>
      <c r="C10" s="31"/>
      <c r="D10" s="32">
        <v>17650</v>
      </c>
      <c r="E10" s="33"/>
      <c r="F10" s="21"/>
    </row>
    <row r="11" spans="1:6" ht="18.75" thickTop="1" x14ac:dyDescent="0.25">
      <c r="A11" s="94" t="s">
        <v>11</v>
      </c>
      <c r="B11" s="95"/>
      <c r="C11" s="34"/>
      <c r="D11" s="94" t="s">
        <v>12</v>
      </c>
      <c r="E11" s="95"/>
      <c r="F11" s="16"/>
    </row>
    <row r="12" spans="1:6" ht="36" x14ac:dyDescent="0.25">
      <c r="A12" s="35" t="s">
        <v>13</v>
      </c>
      <c r="B12" s="36" t="s">
        <v>14</v>
      </c>
      <c r="C12" s="37"/>
      <c r="D12" s="38" t="s">
        <v>15</v>
      </c>
      <c r="E12" s="36" t="s">
        <v>16</v>
      </c>
      <c r="F12" s="16"/>
    </row>
    <row r="13" spans="1:6" x14ac:dyDescent="0.25">
      <c r="A13" s="39" t="s">
        <v>17</v>
      </c>
      <c r="B13" s="40">
        <v>1068</v>
      </c>
      <c r="C13" s="37"/>
      <c r="D13" s="41">
        <v>1068</v>
      </c>
      <c r="E13" s="41">
        <f t="shared" ref="E13:E23" si="0">B13-D13</f>
        <v>0</v>
      </c>
      <c r="F13" s="16"/>
    </row>
    <row r="14" spans="1:6" x14ac:dyDescent="0.25">
      <c r="A14" s="42" t="s">
        <v>18</v>
      </c>
      <c r="B14" s="43">
        <v>1500</v>
      </c>
      <c r="C14" s="37"/>
      <c r="D14" s="41">
        <v>0</v>
      </c>
      <c r="E14" s="41">
        <f t="shared" si="0"/>
        <v>1500</v>
      </c>
      <c r="F14" s="21"/>
    </row>
    <row r="15" spans="1:6" ht="36" x14ac:dyDescent="0.25">
      <c r="A15" s="42" t="s">
        <v>19</v>
      </c>
      <c r="B15" s="43">
        <v>4620</v>
      </c>
      <c r="C15" s="37"/>
      <c r="D15" s="41">
        <v>2000</v>
      </c>
      <c r="E15" s="41">
        <f t="shared" si="0"/>
        <v>2620</v>
      </c>
      <c r="F15" s="16"/>
    </row>
    <row r="16" spans="1:6" ht="54.75" x14ac:dyDescent="0.3">
      <c r="A16" s="42" t="s">
        <v>20</v>
      </c>
      <c r="B16" s="43">
        <v>3000</v>
      </c>
      <c r="C16" s="37"/>
      <c r="D16" s="41">
        <v>549.17999999999995</v>
      </c>
      <c r="E16" s="41">
        <f>B16-D16</f>
        <v>2450.8200000000002</v>
      </c>
      <c r="F16" s="44"/>
    </row>
    <row r="17" spans="1:6" ht="36.75" x14ac:dyDescent="0.3">
      <c r="A17" s="42" t="s">
        <v>21</v>
      </c>
      <c r="B17" s="43">
        <v>3500</v>
      </c>
      <c r="C17" s="37"/>
      <c r="D17" s="41">
        <v>0</v>
      </c>
      <c r="E17" s="41">
        <f>B17-D17</f>
        <v>3500</v>
      </c>
      <c r="F17" s="44"/>
    </row>
    <row r="18" spans="1:6" ht="36.75" x14ac:dyDescent="0.3">
      <c r="A18" s="42" t="s">
        <v>22</v>
      </c>
      <c r="B18" s="43">
        <v>0</v>
      </c>
      <c r="C18" s="37"/>
      <c r="D18" s="41">
        <f>'[1]2023'!V89</f>
        <v>0</v>
      </c>
      <c r="E18" s="41">
        <f t="shared" si="0"/>
        <v>0</v>
      </c>
      <c r="F18" s="44"/>
    </row>
    <row r="19" spans="1:6" x14ac:dyDescent="0.25">
      <c r="A19" s="39" t="s">
        <v>23</v>
      </c>
      <c r="B19" s="40">
        <v>150</v>
      </c>
      <c r="C19" s="45"/>
      <c r="D19" s="46">
        <v>0</v>
      </c>
      <c r="E19" s="41">
        <f t="shared" si="0"/>
        <v>150</v>
      </c>
      <c r="F19" s="16"/>
    </row>
    <row r="20" spans="1:6" x14ac:dyDescent="0.25">
      <c r="A20" s="42" t="s">
        <v>24</v>
      </c>
      <c r="B20" s="43">
        <v>250</v>
      </c>
      <c r="C20" s="45"/>
      <c r="D20" s="46">
        <f>'[1]2023'!Q89</f>
        <v>0</v>
      </c>
      <c r="E20" s="41">
        <f t="shared" si="0"/>
        <v>250</v>
      </c>
    </row>
    <row r="21" spans="1:6" x14ac:dyDescent="0.25">
      <c r="A21" s="42" t="s">
        <v>25</v>
      </c>
      <c r="B21" s="43">
        <v>0</v>
      </c>
      <c r="C21" s="45"/>
      <c r="D21" s="46">
        <f>'[1]2023'!R89</f>
        <v>0</v>
      </c>
      <c r="E21" s="41">
        <f t="shared" si="0"/>
        <v>0</v>
      </c>
      <c r="F21" s="47"/>
    </row>
    <row r="22" spans="1:6" x14ac:dyDescent="0.25">
      <c r="A22" s="39" t="s">
        <v>26</v>
      </c>
      <c r="B22" s="40">
        <v>75</v>
      </c>
      <c r="C22" s="45"/>
      <c r="D22" s="46">
        <v>0</v>
      </c>
      <c r="E22" s="41">
        <f t="shared" si="0"/>
        <v>75</v>
      </c>
      <c r="F22" s="47"/>
    </row>
    <row r="23" spans="1:6" x14ac:dyDescent="0.25">
      <c r="A23" s="42" t="s">
        <v>27</v>
      </c>
      <c r="B23" s="48">
        <v>1000</v>
      </c>
      <c r="C23" s="45"/>
      <c r="D23" s="49">
        <v>0</v>
      </c>
      <c r="E23" s="41">
        <f t="shared" si="0"/>
        <v>1000</v>
      </c>
      <c r="F23" s="47"/>
    </row>
    <row r="24" spans="1:6" ht="36" x14ac:dyDescent="0.25">
      <c r="A24" s="39" t="s">
        <v>28</v>
      </c>
      <c r="B24" s="40">
        <v>140</v>
      </c>
      <c r="C24" s="45"/>
      <c r="D24" s="46">
        <v>140</v>
      </c>
      <c r="E24" s="50">
        <v>0</v>
      </c>
    </row>
    <row r="25" spans="1:6" x14ac:dyDescent="0.25">
      <c r="A25" s="51" t="s">
        <v>29</v>
      </c>
      <c r="B25" s="40">
        <v>200</v>
      </c>
      <c r="C25" s="45"/>
      <c r="D25" s="46">
        <v>0</v>
      </c>
      <c r="E25" s="41">
        <f>B25-D25</f>
        <v>200</v>
      </c>
      <c r="F25" s="47"/>
    </row>
    <row r="26" spans="1:6" x14ac:dyDescent="0.25">
      <c r="A26" s="52" t="s">
        <v>30</v>
      </c>
      <c r="B26" s="53">
        <f>SUM(B13:B25)</f>
        <v>15503</v>
      </c>
      <c r="C26" s="45"/>
      <c r="D26" s="54">
        <f>SUM(D13:D25)</f>
        <v>3757.18</v>
      </c>
      <c r="E26" s="54">
        <f>SUM(E13:E25)</f>
        <v>11745.82</v>
      </c>
      <c r="F26" s="47"/>
    </row>
    <row r="27" spans="1:6" ht="18.75" thickBot="1" x14ac:dyDescent="0.3">
      <c r="A27" s="55"/>
      <c r="B27" s="56"/>
      <c r="C27" s="56"/>
      <c r="D27" s="56"/>
      <c r="E27" s="56"/>
      <c r="F27" s="47"/>
    </row>
    <row r="28" spans="1:6" ht="36" x14ac:dyDescent="0.25">
      <c r="A28" s="57" t="s">
        <v>31</v>
      </c>
      <c r="B28" s="58" t="s">
        <v>14</v>
      </c>
      <c r="D28" s="59"/>
      <c r="E28" s="60"/>
    </row>
    <row r="29" spans="1:6" ht="36.75" thickBot="1" x14ac:dyDescent="0.3">
      <c r="A29" s="61" t="s">
        <v>32</v>
      </c>
      <c r="B29" s="62">
        <v>20126.02</v>
      </c>
      <c r="D29" s="59"/>
      <c r="E29" s="60"/>
    </row>
    <row r="30" spans="1:6" ht="19.5" thickBot="1" x14ac:dyDescent="0.35">
      <c r="A30" s="63" t="s">
        <v>33</v>
      </c>
      <c r="B30" s="64">
        <v>10907.27</v>
      </c>
      <c r="C30" s="65"/>
      <c r="D30" s="66"/>
      <c r="E30" s="67"/>
    </row>
    <row r="31" spans="1:6" x14ac:dyDescent="0.25">
      <c r="A31" s="68"/>
      <c r="B31" s="69"/>
      <c r="D31" s="70"/>
      <c r="E31" s="71"/>
    </row>
    <row r="32" spans="1:6" x14ac:dyDescent="0.25">
      <c r="A32" s="72" t="s">
        <v>34</v>
      </c>
      <c r="B32" s="73">
        <f>B29+B30+B31</f>
        <v>31033.29</v>
      </c>
      <c r="D32" s="74"/>
      <c r="E32" s="74"/>
    </row>
    <row r="33" spans="1:6" x14ac:dyDescent="0.25">
      <c r="A33" s="75" t="s">
        <v>35</v>
      </c>
      <c r="B33" s="76">
        <v>23446.5</v>
      </c>
      <c r="D33" s="77"/>
      <c r="E33" s="78"/>
    </row>
    <row r="34" spans="1:6" ht="18.75" thickBot="1" x14ac:dyDescent="0.3">
      <c r="A34" s="79"/>
      <c r="B34" s="80"/>
      <c r="D34" s="81"/>
      <c r="E34" s="78"/>
    </row>
    <row r="35" spans="1:6" x14ac:dyDescent="0.25">
      <c r="A35" s="82"/>
      <c r="B35" s="83"/>
      <c r="D35" s="77"/>
      <c r="E35" s="78"/>
    </row>
    <row r="36" spans="1:6" x14ac:dyDescent="0.25">
      <c r="A36" s="84" t="s">
        <v>36</v>
      </c>
      <c r="B36" s="12"/>
      <c r="C36" s="17"/>
      <c r="D36" s="20">
        <f>D10-B26</f>
        <v>2147</v>
      </c>
      <c r="E36" s="96"/>
      <c r="F36" s="97"/>
    </row>
    <row r="37" spans="1:6" ht="18.75" x14ac:dyDescent="0.3">
      <c r="A37" s="22" t="s">
        <v>37</v>
      </c>
      <c r="B37" s="85">
        <v>51</v>
      </c>
      <c r="C37" s="17"/>
      <c r="D37" s="20">
        <f>D36/B37</f>
        <v>42.098039215686278</v>
      </c>
      <c r="E37" s="47"/>
    </row>
    <row r="38" spans="1:6" x14ac:dyDescent="0.25">
      <c r="A38" s="17" t="s">
        <v>38</v>
      </c>
      <c r="B38" s="20">
        <v>350</v>
      </c>
      <c r="C38" s="17"/>
      <c r="D38" s="17"/>
    </row>
    <row r="39" spans="1:6" x14ac:dyDescent="0.25">
      <c r="A39" s="17" t="s">
        <v>39</v>
      </c>
      <c r="B39" s="20">
        <v>350</v>
      </c>
      <c r="C39" s="17"/>
      <c r="D39" s="17"/>
      <c r="E39" s="47"/>
    </row>
    <row r="40" spans="1:6" x14ac:dyDescent="0.25">
      <c r="A40" s="86" t="s">
        <v>40</v>
      </c>
      <c r="B40" s="87">
        <v>400</v>
      </c>
      <c r="C40" s="86"/>
      <c r="D40" s="86"/>
    </row>
    <row r="41" spans="1:6" x14ac:dyDescent="0.25">
      <c r="A41" s="88"/>
      <c r="B41" s="88"/>
      <c r="C41" s="88"/>
      <c r="D41" s="88"/>
    </row>
    <row r="42" spans="1:6" ht="18.75" x14ac:dyDescent="0.3">
      <c r="A42" s="98" t="s">
        <v>41</v>
      </c>
      <c r="B42" s="98"/>
      <c r="C42" s="98"/>
      <c r="D42" s="89">
        <v>15000</v>
      </c>
      <c r="E42" s="90"/>
    </row>
    <row r="43" spans="1:6" ht="18.75" x14ac:dyDescent="0.3">
      <c r="A43" s="91"/>
      <c r="B43" s="91"/>
      <c r="C43" s="91"/>
      <c r="D43" s="92"/>
      <c r="E43" s="90"/>
    </row>
    <row r="44" spans="1:6" x14ac:dyDescent="0.25">
      <c r="A44" s="93" t="s">
        <v>42</v>
      </c>
      <c r="F44" s="90"/>
    </row>
    <row r="45" spans="1:6" x14ac:dyDescent="0.25">
      <c r="D45" s="60"/>
    </row>
    <row r="46" spans="1:6" x14ac:dyDescent="0.25">
      <c r="D46" s="47"/>
    </row>
  </sheetData>
  <mergeCells count="4">
    <mergeCell ref="A11:B11"/>
    <mergeCell ref="D11:E11"/>
    <mergeCell ref="E36:F36"/>
    <mergeCell ref="A42:C4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Lisa VanCleave</dc:creator>
  <cp:lastModifiedBy>Lisa VanCleave</cp:lastModifiedBy>
  <dcterms:created xsi:type="dcterms:W3CDTF">2024-04-19T23:42:02Z</dcterms:created>
  <dcterms:modified xsi:type="dcterms:W3CDTF">2024-04-19T23:53:39Z</dcterms:modified>
</cp:coreProperties>
</file>